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4525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<sst xmlns="http://schemas.openxmlformats.org/spreadsheetml/2006/main" count="894" uniqueCount="630">
  <si>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</si>
  <si>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</si>
  <si>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</si>
  <si>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</si>
  <si>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</si>
  <si>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</si>
  <si>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</si>
  <si>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</si>
  <si>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</si>
  <si>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</si>
  <si>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</si>
  <si>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</si>
  <si>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</si>
  <si>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</si>
  <si>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</si>
  <si>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</si>
  <si>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</si>
  <si>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</si>
  <si>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</si>
  <si>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</si>
  <si>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</si>
  <si>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</si>
  <si>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</si>
  <si>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</si>
  <si>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</si>
  <si>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</si>
  <si>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</si>
  <si>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</si>
  <si>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</si>
  <si>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</si>
  <si>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</si>
  <si>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</si>
  <si>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</si>
  <si>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</si>
  <si>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</si>
  <si>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</si>
  <si>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</si>
  <si>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</si>
  <si>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</si>
  <si>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</si>
  <si>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</si>
  <si>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</si>
  <si>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</si>
  <si>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</si>
  <si>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</si>
  <si>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</si>
  <si>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</si>
  <si>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</si>
  <si>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</si>
  <si>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</si>
  <si>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</si>
  <si>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</si>
  <si>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</si>
  <si>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</si>
  <si>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</si>
  <si>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</si>
  <si>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</si>
  <si>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</si>
  <si>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</si>
  <si>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</si>
  <si>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</si>
  <si>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</si>
  <si>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</si>
  <si>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</si>
  <si>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</si>
  <si>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</si>
  <si>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</si>
  <si>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</si>
  <si>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</si>
  <si>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</si>
  <si>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</si>
  <si>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</si>
  <si>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</si>
  <si>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</si>
  <si>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</si>
  <si>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</si>
  <si>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</si>
  <si>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</si>
  <si>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</si>
  <si>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</si>
  <si>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</si>
  <si>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</si>
  <si>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</si>
  <si>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</si>
  <si>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</si>
  <si>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</si>
  <si>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</si>
  <si>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</si>
  <si>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</si>
  <si>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</si>
  <si>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</si>
  <si>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</si>
  <si>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</si>
  <si>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</si>
  <si>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</si>
  <si>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</si>
  <si>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</si>
  <si>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</si>
  <si>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</si>
  <si>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</si>
  <si>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</si>
  <si>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</si>
  <si>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</si>
  <si>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</si>
  <si>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</si>
  <si>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</si>
  <si>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</si>
  <si>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</si>
  <si>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</si>
  <si>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</si>
  <si>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</si>
  <si>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</si>
  <si>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</si>
  <si>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</si>
  <si>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</si>
  <si>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</si>
  <si>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</si>
  <si>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</si>
  <si>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</si>
  <si>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</si>
  <si>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</si>
  <si>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</si>
  <si>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</si>
  <si>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</si>
  <si>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</si>
  <si>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</si>
  <si>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</si>
  <si>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</si>
  <si>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</si>
  <si>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</si>
  <si>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</si>
  <si>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</si>
  <si>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</si>
  <si>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</si>
  <si>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</si>
  <si>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</si>
  <si>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</si>
  <si>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</si>
  <si>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</si>
  <si>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</si>
  <si>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</si>
  <si>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</si>
  <si>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</si>
  <si>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</si>
  <si>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</si>
  <si>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</si>
  <si>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</si>
  <si>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</si>
  <si>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</si>
  <si>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</si>
  <si>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</si>
  <si>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</si>
  <si>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</si>
  <si>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</si>
  <si>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</si>
  <si>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</si>
  <si>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</si>
  <si>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</si>
  <si>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</si>
  <si>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</si>
  <si>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</si>
  <si>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</si>
  <si>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</si>
  <si>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</si>
  <si>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</si>
  <si>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</si>
  <si>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</si>
  <si>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</si>
  <si>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</si>
  <si>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</si>
  <si>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</si>
  <si>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</si>
  <si>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</si>
  <si>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</si>
  <si>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</si>
  <si>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</si>
  <si>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</si>
  <si>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</si>
  <si>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</si>
  <si>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</si>
  <si>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</si>
  <si>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</si>
  <si>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</si>
  <si>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</si>
  <si>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</si>
  <si>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</si>
  <si>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</si>
  <si>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</si>
  <si>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</si>
  <si>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</si>
  <si>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</si>
  <si>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</si>
  <si>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</si>
  <si>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</si>
  <si>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</si>
  <si>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</si>
  <si>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</si>
  <si>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</si>
  <si>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</si>
  <si>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</si>
  <si>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</si>
  <si>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</si>
  <si>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</si>
  <si>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</si>
  <si>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</si>
  <si>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</si>
  <si>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</si>
  <si>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</si>
  <si>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</si>
  <si>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</si>
  <si>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</si>
  <si>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</si>
  <si>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</si>
  <si>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</si>
  <si>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</si>
  <si>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</si>
  <si>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</si>
  <si>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</si>
  <si>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</si>
  <si>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</si>
  <si>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</si>
  <si>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</si>
  <si>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</si>
  <si>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</si>
  <si>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</si>
  <si>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</si>
  <si>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</si>
  <si>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</si>
  <si>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</si>
  <si>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</si>
  <si>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</si>
  <si>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</si>
  <si>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</si>
  <si>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</si>
  <si>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</si>
  <si>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</si>
  <si>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</si>
  <si>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</si>
  <si>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</si>
  <si>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</si>
  <si>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</si>
  <si>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</si>
  <si>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</si>
  <si>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</si>
  <si>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</si>
  <si>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</si>
  <si>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</si>
  <si>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</si>
  <si>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</si>
  <si>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</si>
  <si>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</si>
  <si>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</si>
  <si>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</si>
  <si>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</si>
  <si>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</si>
  <si>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</si>
  <si>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</si>
  <si>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</si>
  <si>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</si>
  <si>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</si>
  <si>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</si>
  <si>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</si>
  <si>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</si>
  <si>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</si>
  <si>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</si>
  <si>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</si>
  <si>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</si>
  <si>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</si>
  <si>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</si>
  <si>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</si>
  <si>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</si>
  <si>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</si>
  <si>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</si>
  <si>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</si>
  <si>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</si>
  <si>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</si>
  <si>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</si>
  <si>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</si>
  <si>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</si>
  <si>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</si>
  <si>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</si>
  <si>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</si>
  <si>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</si>
  <si>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</si>
  <si>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</si>
  <si>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</si>
  <si>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</si>
  <si>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</si>
  <si>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</si>
  <si>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</si>
  <si>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</si>
  <si>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</si>
  <si>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</si>
  <si>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</si>
  <si>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</si>
  <si>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</si>
  <si>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</si>
  <si>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</si>
  <si>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</si>
  <si>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</si>
  <si>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</si>
  <si>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</si>
  <si>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</si>
  <si>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</si>
  <si>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</si>
  <si>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</si>
  <si>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</si>
  <si>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</si>
  <si>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</si>
  <si>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</si>
  <si>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</si>
  <si>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</si>
  <si>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</si>
  <si>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</si>
  <si>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</si>
  <si>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</si>
  <si>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</si>
  <si>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</si>
  <si>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</si>
  <si>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</si>
  <si>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</si>
  <si>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</si>
  <si>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</si>
  <si>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</si>
  <si>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</si>
  <si>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</si>
  <si>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</si>
  <si>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</si>
  <si>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</si>
  <si>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</si>
  <si>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</si>
  <si>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</si>
  <si>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</si>
  <si>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</si>
  <si>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</si>
  <si>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</si>
  <si>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</si>
  <si>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</si>
  <si>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</si>
  <si>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</si>
  <si>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</si>
  <si>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</si>
  <si>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</si>
  <si>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</si>
  <si>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</si>
  <si>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</si>
  <si>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</si>
  <si>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</si>
  <si>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</si>
  <si>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</si>
  <si>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</si>
  <si>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</si>
  <si>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</si>
  <si>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</si>
  <si>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</si>
  <si>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</si>
  <si>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</si>
  <si>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</si>
  <si>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</si>
  <si>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</si>
  <si>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</si>
  <si>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</si>
  <si>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</si>
  <si>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</si>
  <si>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</si>
  <si>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</si>
  <si>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</si>
  <si>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</si>
  <si>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</si>
  <si>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</si>
  <si>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</si>
  <si>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</si>
  <si>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</si>
  <si>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</si>
  <si>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</si>
  <si>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</si>
  <si>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</si>
  <si>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</si>
  <si>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</si>
  <si>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</si>
  <si>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</si>
  <si>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</si>
  <si>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</si>
  <si>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</si>
  <si>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</si>
  <si>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</si>
  <si>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</si>
  <si>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</si>
  <si>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</si>
  <si>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</si>
  <si>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</si>
  <si>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</si>
  <si>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</si>
  <si>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</si>
  <si>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</si>
  <si>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</si>
  <si>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</si>
  <si>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</si>
  <si>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</si>
  <si>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</si>
  <si>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</si>
  <si>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</si>
  <si>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</si>
  <si>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</si>
  <si>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</si>
  <si>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</si>
  <si>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</si>
  <si>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</si>
  <si>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</si>
  <si>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</si>
  <si>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</si>
  <si>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</si>
  <si>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</si>
  <si>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</si>
  <si>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</si>
  <si>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</si>
  <si>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</si>
  <si>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</si>
  <si>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</si>
  <si>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</si>
  <si>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</si>
  <si>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</si>
  <si>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</si>
  <si>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</si>
  <si>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</si>
  <si>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</si>
  <si>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</si>
  <si>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</si>
  <si>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</si>
  <si>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</si>
  <si>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</si>
  <si>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</si>
  <si>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</si>
  <si>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</si>
  <si>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</si>
  <si>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</si>
  <si>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</si>
  <si>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</si>
  <si>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</si>
  <si>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</si>
  <si>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</si>
  <si>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</si>
  <si>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</si>
  <si>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</si>
  <si>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</si>
  <si>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</si>
  <si>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</si>
  <si>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</si>
  <si>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</si>
  <si>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</si>
  <si>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</si>
  <si>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</si>
  <si>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</si>
  <si>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</si>
  <si>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</si>
  <si>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</si>
  <si>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</si>
  <si>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</si>
  <si>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</si>
  <si>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</si>
  <si>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</si>
  <si>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</si>
  <si>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</si>
  <si>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</si>
  <si>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</si>
  <si>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</si>
  <si>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</si>
  <si>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</si>
  <si>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</si>
  <si>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</si>
  <si>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</si>
  <si>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</si>
  <si>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</si>
  <si>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</si>
  <si>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</si>
  <si>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</si>
  <si>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</si>
  <si>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</si>
  <si>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</si>
  <si>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</si>
  <si>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</si>
  <si>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</si>
  <si>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</si>
  <si>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</si>
  <si>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</si>
  <si>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</si>
  <si>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</si>
  <si>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</si>
  <si>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</si>
  <si>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</si>
  <si>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</si>
  <si>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</si>
  <si>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</si>
  <si>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</si>
  <si>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</si>
  <si>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</si>
  <si>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</si>
  <si>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</si>
  <si>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</si>
  <si>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</si>
  <si>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</si>
  <si>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</si>
  <si>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</si>
  <si>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</si>
  <si>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</si>
  <si>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</si>
  <si>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</si>
  <si>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</si>
  <si>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</si>
  <si>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</si>
  <si>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</si>
  <si>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</si>
  <si>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</si>
  <si>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</si>
  <si>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</si>
  <si>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</si>
  <si>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</si>
  <si>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</si>
  <si>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</si>
  <si>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</si>
  <si>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</si>
  <si>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</si>
  <si>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</si>
  <si>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</si>
  <si>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</si>
  <si>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</si>
  <si>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</si>
  <si>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</si>
  <si>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</si>
  <si>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</si>
  <si>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</si>
  <si>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</si>
  <si>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</si>
  <si>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</si>
  <si>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</si>
  <si>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</si>
  <si>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</si>
  <si>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</si>
  <si>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</si>
  <si>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</si>
  <si>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</si>
  <si>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</si>
  <si>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</si>
  <si>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</si>
  <si>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</si>
  <si>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</si>
  <si>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</si>
  <si>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</si>
  <si>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</si>
  <si>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</si>
  <si>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</si>
  <si>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</si>
  <si>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</si>
  <si>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</si>
  <si>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</si>
  <si>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</si>
  <si>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</si>
  <si>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</si>
  <si>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</si>
  <si>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</si>
  <si>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</si>
  <si>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</si>
  <si>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</si>
  <si>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</si>
  <si>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</si>
  <si>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</si>
  <si>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</si>
  <si>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</si>
  <si>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</si>
  <si>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</si>
  <si>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</si>
  <si>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</si>
  <si>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</si>
  <si>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</si>
  <si>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</si>
  <si>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</si>
  <si>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</si>
  <si>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</si>
  <si>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</si>
  <si>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</si>
  <si>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</si>
  <si>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</si>
  <si>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</si>
  <si>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</si>
  <si>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</si>
  <si>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</si>
  <si>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</si>
  <si>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</si>
  <si>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</si>
  <si>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</si>
  <si>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</si>
  <si>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</si>
  <si>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</si>
  <si>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</si>
  <si>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</si>
  <si>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</si>
  <si>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</si>
  <si>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</si>
  <si>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</si>
  <si>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</si>
  <si>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</si>
  <si>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</si>
  <si>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</si>
  <si>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</si>
  <si>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</si>
  <si>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</si>
  <si>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</si>
  <si>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</si>
  <si>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</si>
  <si>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</si>
  <si>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</si>
  <si>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</si>
  <si>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</si>
  <si>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</si>
  <si>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</si>
  <si>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</si>
  <si>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</si>
  <si>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</si>
  <si>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</si>
  <si>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</si>
  <si>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</si>
  <si>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</si>
  <si>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</si>
  <si>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</si>
  <si>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</si>
  <si>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</si>
  <si>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</si>
  <si>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</si>
  <si>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Municipio de Manuel Doblado, Gto.</t>
  </si>
  <si>
    <t>Correspondiente 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</si>
</sst>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628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629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ht="10.15" x14ac:dyDescent="0.2">
      <c r="A5" s="5"/>
      <c r="B5" s="6"/>
    </row>
    <row r="6" spans="1:5" ht="10.15" x14ac:dyDescent="0.2">
      <c r="A6" s="7"/>
      <c r="B6" s="8" t="s">
        <v>46</v>
      </c>
    </row>
    <row r="7" spans="1:5" ht="10.15" x14ac:dyDescent="0.2">
      <c r="A7" s="7"/>
      <c r="B7" s="8"/>
    </row>
    <row r="8" spans="1:5" ht="10.1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ht="10.15" x14ac:dyDescent="0.2">
      <c r="A10" s="47" t="s">
        <v>3</v>
      </c>
      <c r="B10" s="48" t="s">
        <v>4</v>
      </c>
    </row>
    <row r="11" spans="1:5" ht="10.1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ht="10.1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ht="10.15" x14ac:dyDescent="0.2">
      <c r="A15" s="47" t="s">
        <v>9</v>
      </c>
      <c r="B15" s="48" t="s">
        <v>10</v>
      </c>
    </row>
    <row r="16" spans="1:5" ht="10.15" x14ac:dyDescent="0.2">
      <c r="A16" s="47" t="s">
        <v>11</v>
      </c>
      <c r="B16" s="48" t="s">
        <v>12</v>
      </c>
    </row>
    <row r="17" spans="1:2" ht="10.15" x14ac:dyDescent="0.2">
      <c r="A17" s="47" t="s">
        <v>13</v>
      </c>
      <c r="B17" s="48" t="s">
        <v>14</v>
      </c>
    </row>
    <row r="18" spans="1:2" ht="10.15" x14ac:dyDescent="0.2">
      <c r="A18" s="47" t="s">
        <v>15</v>
      </c>
      <c r="B18" s="48" t="s">
        <v>16</v>
      </c>
    </row>
    <row r="19" spans="1:2" ht="10.15" x14ac:dyDescent="0.2">
      <c r="A19" s="47" t="s">
        <v>17</v>
      </c>
      <c r="B19" s="48" t="s">
        <v>598</v>
      </c>
    </row>
    <row r="20" spans="1:2" ht="10.15" x14ac:dyDescent="0.2">
      <c r="A20" s="47" t="s">
        <v>18</v>
      </c>
      <c r="B20" s="48" t="s">
        <v>19</v>
      </c>
    </row>
    <row r="21" spans="1:2" ht="10.15" x14ac:dyDescent="0.2">
      <c r="A21" s="47" t="s">
        <v>20</v>
      </c>
      <c r="B21" s="48" t="s">
        <v>186</v>
      </c>
    </row>
    <row r="22" spans="1:2" ht="10.15" x14ac:dyDescent="0.2">
      <c r="A22" s="47" t="s">
        <v>21</v>
      </c>
      <c r="B22" s="48" t="s">
        <v>22</v>
      </c>
    </row>
    <row r="23" spans="1:2" ht="10.15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ht="10.15" x14ac:dyDescent="0.2">
      <c r="A25" s="104" t="s">
        <v>584</v>
      </c>
      <c r="B25" s="105" t="s">
        <v>344</v>
      </c>
    </row>
    <row r="26" spans="1:2" ht="10.15" x14ac:dyDescent="0.2">
      <c r="A26" s="104" t="s">
        <v>585</v>
      </c>
      <c r="B26" s="105" t="s">
        <v>361</v>
      </c>
    </row>
    <row r="27" spans="1:2" ht="10.15" x14ac:dyDescent="0.2">
      <c r="A27" s="47" t="s">
        <v>23</v>
      </c>
      <c r="B27" s="48" t="s">
        <v>24</v>
      </c>
    </row>
    <row r="28" spans="1:2" ht="10.15" x14ac:dyDescent="0.2">
      <c r="A28" s="47" t="s">
        <v>25</v>
      </c>
      <c r="B28" s="48" t="s">
        <v>26</v>
      </c>
    </row>
    <row r="29" spans="1:2" ht="10.15" x14ac:dyDescent="0.2">
      <c r="A29" s="47" t="s">
        <v>27</v>
      </c>
      <c r="B29" s="48" t="s">
        <v>28</v>
      </c>
    </row>
    <row r="30" spans="1:2" ht="10.15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ht="10.15" x14ac:dyDescent="0.2">
      <c r="A32" s="7"/>
      <c r="B32" s="10"/>
    </row>
    <row r="33" spans="1:2" ht="10.15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ht="10.15" x14ac:dyDescent="0.2">
      <c r="A36" s="7"/>
      <c r="B36" s="10"/>
    </row>
    <row r="37" spans="1:2" ht="10.15" x14ac:dyDescent="0.2">
      <c r="A37" s="7"/>
      <c r="B37" s="8" t="s">
        <v>47</v>
      </c>
    </row>
    <row r="38" spans="1:2" ht="10.15" x14ac:dyDescent="0.2">
      <c r="A38" s="7" t="s">
        <v>48</v>
      </c>
      <c r="B38" s="48" t="s">
        <v>32</v>
      </c>
    </row>
    <row r="39" spans="1:2" ht="10.15" x14ac:dyDescent="0.2">
      <c r="A39" s="7"/>
      <c r="B39" s="48" t="s">
        <v>33</v>
      </c>
    </row>
    <row r="40" spans="1:2" ht="10.9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628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3">
      <c r="A3" s="148" t="s">
        <v>629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204349301.80000001</v>
      </c>
    </row>
    <row r="6" spans="1:3" ht="10.15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ht="10.15" x14ac:dyDescent="0.2">
      <c r="A14" s="80"/>
      <c r="B14" s="71"/>
      <c r="C14" s="72"/>
    </row>
    <row r="15" spans="1:3" ht="10.15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ht="10.15" x14ac:dyDescent="0.2">
      <c r="A18" s="75">
        <v>3.3</v>
      </c>
      <c r="B18" s="70" t="s">
        <v>539</v>
      </c>
      <c r="C18" s="76">
        <v>0</v>
      </c>
    </row>
    <row r="19" spans="1:3" ht="10.15" x14ac:dyDescent="0.2">
      <c r="A19" s="62"/>
      <c r="B19" s="77"/>
      <c r="C19" s="78"/>
    </row>
    <row r="20" spans="1:3" ht="10.15" x14ac:dyDescent="0.2">
      <c r="A20" s="79" t="s">
        <v>83</v>
      </c>
      <c r="B20" s="79"/>
      <c r="C20" s="61">
        <f>C5+C7-C15</f>
        <v>204349301.80000001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628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629</v>
      </c>
      <c r="B3" s="158"/>
      <c r="C3" s="159"/>
    </row>
    <row r="4" spans="1:3" s="44" customFormat="1" ht="10.15" x14ac:dyDescent="0.2">
      <c r="A4" s="151" t="s">
        <v>624</v>
      </c>
      <c r="B4" s="152"/>
      <c r="C4" s="153"/>
    </row>
    <row r="5" spans="1:3" ht="10.15" x14ac:dyDescent="0.2">
      <c r="A5" s="91" t="s">
        <v>542</v>
      </c>
      <c r="B5" s="60"/>
      <c r="C5" s="84">
        <v>235730029.44</v>
      </c>
    </row>
    <row r="6" spans="1:3" ht="10.15" x14ac:dyDescent="0.2">
      <c r="A6" s="85"/>
      <c r="B6" s="63"/>
      <c r="C6" s="86"/>
    </row>
    <row r="7" spans="1:3" ht="10.15" x14ac:dyDescent="0.2">
      <c r="A7" s="73" t="s">
        <v>543</v>
      </c>
      <c r="B7" s="87"/>
      <c r="C7" s="65">
        <f>SUM(C8:C28)</f>
        <v>88269792.649999991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163569.63</v>
      </c>
    </row>
    <row r="11" spans="1:3" x14ac:dyDescent="0.2">
      <c r="A11" s="100">
        <v>2.4</v>
      </c>
      <c r="B11" s="83" t="s">
        <v>241</v>
      </c>
      <c r="C11" s="93">
        <v>11899.3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301990.42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81292333.299999997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6500000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ht="10.15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38588998.629999995</v>
      </c>
    </row>
    <row r="31" spans="1:3" x14ac:dyDescent="0.2">
      <c r="A31" s="100" t="s">
        <v>564</v>
      </c>
      <c r="B31" s="83" t="s">
        <v>442</v>
      </c>
      <c r="C31" s="93">
        <v>2620680.58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35968318.049999997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186049235.42000002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>
      <selection activeCell="F6" sqref="F6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628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629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ht="10.15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ht="10.15" x14ac:dyDescent="0.2">
      <c r="A8" s="45">
        <v>7000</v>
      </c>
      <c r="B8" s="46" t="s">
        <v>126</v>
      </c>
    </row>
    <row r="9" spans="1:10" ht="10.15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ht="10.15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ht="10.15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ht="10.15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ht="10.15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ht="10.15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ht="10.15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29" customFormat="1" ht="10.15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ht="10.15" x14ac:dyDescent="0.2">
      <c r="A6" s="131"/>
      <c r="B6" s="131"/>
      <c r="C6" s="131"/>
      <c r="D6" s="131"/>
      <c r="H6" s="130"/>
    </row>
    <row r="7" spans="1:8" s="129" customFormat="1" ht="13.15" x14ac:dyDescent="0.25">
      <c r="A7" s="130" t="s">
        <v>36</v>
      </c>
      <c r="B7" s="130"/>
      <c r="C7" s="130"/>
      <c r="D7" s="130"/>
    </row>
    <row r="8" spans="1:8" s="129" customFormat="1" ht="10.15" x14ac:dyDescent="0.2">
      <c r="A8" s="130"/>
      <c r="B8" s="130"/>
      <c r="C8" s="130"/>
      <c r="D8" s="130"/>
    </row>
    <row r="9" spans="1:8" s="129" customFormat="1" ht="10.15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ht="10.15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ht="10.15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3">
      <c r="A1" s="142" t="s">
        <v>628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3">
      <c r="A3" s="142" t="s">
        <v>629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ht="10.15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ht="10.15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ht="10.15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7498649.71</v>
      </c>
    </row>
    <row r="10" spans="1:8" ht="10.15" x14ac:dyDescent="0.2">
      <c r="A10" s="24">
        <v>1121</v>
      </c>
      <c r="B10" s="22" t="s">
        <v>200</v>
      </c>
      <c r="C10" s="26">
        <v>0</v>
      </c>
    </row>
    <row r="11" spans="1:8" ht="10.15" x14ac:dyDescent="0.2">
      <c r="A11" s="24">
        <v>1211</v>
      </c>
      <c r="B11" s="22" t="s">
        <v>201</v>
      </c>
      <c r="C11" s="26">
        <v>0</v>
      </c>
    </row>
    <row r="13" spans="1:8" ht="10.15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ht="10.15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ht="10.15" x14ac:dyDescent="0.2">
      <c r="A15" s="24">
        <v>1122</v>
      </c>
      <c r="B15" s="22" t="s">
        <v>202</v>
      </c>
      <c r="C15" s="26">
        <v>729683.11</v>
      </c>
      <c r="D15" s="26">
        <v>730494.36</v>
      </c>
      <c r="E15" s="26">
        <v>729719.26</v>
      </c>
      <c r="F15" s="26">
        <v>729635.72</v>
      </c>
      <c r="G15" s="26">
        <v>728920.07</v>
      </c>
    </row>
    <row r="16" spans="1:8" ht="10.15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ht="10.15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ht="10.15" x14ac:dyDescent="0.2">
      <c r="A20" s="24">
        <v>1123</v>
      </c>
      <c r="B20" s="22" t="s">
        <v>209</v>
      </c>
      <c r="C20" s="26">
        <v>-91171.06</v>
      </c>
      <c r="D20" s="26">
        <v>-91171.06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79460</v>
      </c>
      <c r="D21" s="26">
        <v>79460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ht="10.15" x14ac:dyDescent="0.2">
      <c r="A23" s="24">
        <v>1129</v>
      </c>
      <c r="B23" s="22" t="s">
        <v>588</v>
      </c>
      <c r="C23" s="26">
        <v>16361060.01</v>
      </c>
      <c r="D23" s="26">
        <v>16361060.01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451045.39</v>
      </c>
      <c r="D24" s="26">
        <v>451045.39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187688</v>
      </c>
      <c r="D25" s="26">
        <v>187688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697036.57</v>
      </c>
      <c r="D27" s="26">
        <v>697036.57</v>
      </c>
      <c r="E27" s="26">
        <v>0</v>
      </c>
      <c r="F27" s="26">
        <v>0</v>
      </c>
      <c r="G27" s="26">
        <v>0</v>
      </c>
    </row>
    <row r="28" spans="1:8" ht="10.15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ht="10.15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377145418.38999999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6789229.6399999997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4760402.74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361390591.95999998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4205194.05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35127046.460000001</v>
      </c>
      <c r="D62" s="26">
        <f t="shared" ref="D62:E62" si="0">SUM(D63:D70)</f>
        <v>2620680.58</v>
      </c>
      <c r="E62" s="26">
        <f t="shared" si="0"/>
        <v>-10915387.76</v>
      </c>
    </row>
    <row r="63" spans="1:9" x14ac:dyDescent="0.2">
      <c r="A63" s="24">
        <v>1241</v>
      </c>
      <c r="B63" s="22" t="s">
        <v>240</v>
      </c>
      <c r="C63" s="26">
        <v>4309060.82</v>
      </c>
      <c r="D63" s="26">
        <v>449425.47</v>
      </c>
      <c r="E63" s="26">
        <v>-1578240.34</v>
      </c>
    </row>
    <row r="64" spans="1:9" x14ac:dyDescent="0.2">
      <c r="A64" s="24">
        <v>1242</v>
      </c>
      <c r="B64" s="22" t="s">
        <v>241</v>
      </c>
      <c r="C64" s="26">
        <v>619756.27</v>
      </c>
      <c r="D64" s="26">
        <v>63499.75</v>
      </c>
      <c r="E64" s="26">
        <v>-235090.44</v>
      </c>
    </row>
    <row r="65" spans="1:9" x14ac:dyDescent="0.2">
      <c r="A65" s="24">
        <v>1243</v>
      </c>
      <c r="B65" s="22" t="s">
        <v>242</v>
      </c>
      <c r="C65" s="26">
        <v>206656.68</v>
      </c>
      <c r="D65" s="26">
        <v>20665.66</v>
      </c>
      <c r="E65" s="26">
        <v>-81117.179999999993</v>
      </c>
    </row>
    <row r="66" spans="1:9" x14ac:dyDescent="0.2">
      <c r="A66" s="24">
        <v>1244</v>
      </c>
      <c r="B66" s="22" t="s">
        <v>243</v>
      </c>
      <c r="C66" s="26">
        <v>15670026.66</v>
      </c>
      <c r="D66" s="26">
        <v>1352981.73</v>
      </c>
      <c r="E66" s="26">
        <v>-6262702.5</v>
      </c>
    </row>
    <row r="67" spans="1:9" x14ac:dyDescent="0.2">
      <c r="A67" s="24">
        <v>1245</v>
      </c>
      <c r="B67" s="22" t="s">
        <v>244</v>
      </c>
      <c r="C67" s="26">
        <v>25520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14261458.029999999</v>
      </c>
      <c r="D68" s="26">
        <v>734107.97</v>
      </c>
      <c r="E68" s="26">
        <v>-2758237.3</v>
      </c>
    </row>
    <row r="69" spans="1:9" x14ac:dyDescent="0.2">
      <c r="A69" s="24">
        <v>1247</v>
      </c>
      <c r="B69" s="22" t="s">
        <v>246</v>
      </c>
      <c r="C69" s="26">
        <v>34568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278400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278400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825561.13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825561.13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25191207.379999999</v>
      </c>
      <c r="D110" s="26">
        <f>SUM(D111:D119)</f>
        <v>25191207.379999999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199795.88</v>
      </c>
      <c r="D111" s="26">
        <f>C111</f>
        <v>199795.88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9158038.2699999996</v>
      </c>
      <c r="D112" s="26">
        <f t="shared" ref="D112:D119" si="1">C112</f>
        <v>9158038.2699999996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4959291.41</v>
      </c>
      <c r="D113" s="26">
        <f t="shared" si="1"/>
        <v>4959291.41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1295117.45</v>
      </c>
      <c r="D115" s="26">
        <f t="shared" si="1"/>
        <v>1295117.45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5318591</v>
      </c>
      <c r="D117" s="26">
        <f t="shared" si="1"/>
        <v>5318591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4260373.37</v>
      </c>
      <c r="D119" s="26">
        <f t="shared" si="1"/>
        <v>4260373.37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5000000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48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ht="10.15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ht="10.15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ht="10.15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ht="10.15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ht="10.15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3">
      <c r="A1" s="140" t="s">
        <v>628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3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3">
      <c r="A3" s="140" t="s">
        <v>629</v>
      </c>
      <c r="B3" s="140"/>
      <c r="C3" s="140"/>
      <c r="D3" s="16" t="s">
        <v>620</v>
      </c>
      <c r="E3" s="27">
        <v>4</v>
      </c>
    </row>
    <row r="4" spans="1:5" ht="10.15" x14ac:dyDescent="0.2">
      <c r="A4" s="20" t="s">
        <v>197</v>
      </c>
      <c r="B4" s="21"/>
      <c r="C4" s="21"/>
      <c r="D4" s="21"/>
      <c r="E4" s="21"/>
    </row>
    <row r="6" spans="1:5" ht="10.1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ht="10.15" x14ac:dyDescent="0.2">
      <c r="A8" s="52">
        <v>4100</v>
      </c>
      <c r="B8" s="53" t="s">
        <v>307</v>
      </c>
      <c r="C8" s="57">
        <f>SUM(C9+C19+C25+C28+C34+C37+C46)</f>
        <v>21054511.940000001</v>
      </c>
      <c r="D8" s="102"/>
      <c r="E8" s="51"/>
    </row>
    <row r="9" spans="1:5" ht="10.15" x14ac:dyDescent="0.2">
      <c r="A9" s="52">
        <v>4110</v>
      </c>
      <c r="B9" s="53" t="s">
        <v>308</v>
      </c>
      <c r="C9" s="57">
        <f>SUM(C10:C18)</f>
        <v>8361723.6600000001</v>
      </c>
      <c r="D9" s="102"/>
      <c r="E9" s="51"/>
    </row>
    <row r="10" spans="1:5" ht="10.15" x14ac:dyDescent="0.2">
      <c r="A10" s="52">
        <v>4111</v>
      </c>
      <c r="B10" s="53" t="s">
        <v>309</v>
      </c>
      <c r="C10" s="57">
        <v>2227.5</v>
      </c>
      <c r="D10" s="102"/>
      <c r="E10" s="51"/>
    </row>
    <row r="11" spans="1:5" ht="10.15" x14ac:dyDescent="0.2">
      <c r="A11" s="52">
        <v>4112</v>
      </c>
      <c r="B11" s="53" t="s">
        <v>310</v>
      </c>
      <c r="C11" s="57">
        <v>7284089.8399999999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119058.15</v>
      </c>
      <c r="D12" s="102"/>
      <c r="E12" s="51"/>
    </row>
    <row r="13" spans="1:5" ht="10.1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ht="10.15" x14ac:dyDescent="0.2">
      <c r="A16" s="52">
        <v>4117</v>
      </c>
      <c r="B16" s="53" t="s">
        <v>315</v>
      </c>
      <c r="C16" s="57">
        <v>956348.17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ht="10.1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ht="10.1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ht="10.1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ht="10.1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ht="10.1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ht="10.1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ht="10.1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ht="10.1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ht="10.15" x14ac:dyDescent="0.2">
      <c r="A28" s="52">
        <v>4140</v>
      </c>
      <c r="B28" s="53" t="s">
        <v>324</v>
      </c>
      <c r="C28" s="57">
        <f>SUM(C29:C33)</f>
        <v>12283392.84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826627.77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11403905.390000001</v>
      </c>
      <c r="D30" s="102"/>
      <c r="E30" s="51"/>
    </row>
    <row r="31" spans="1:5" ht="10.1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52859.68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162174.84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162174.84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247220.6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69442.16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4383.59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173394.85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183294789.85999998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183294789.85999998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78746328.030000001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69923038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33236212.010000002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1389211.82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186049235.42000002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112413434.78999999</v>
      </c>
      <c r="D100" s="59">
        <f>C100/$C$99</f>
        <v>0.60421336608145881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60434115.450000003</v>
      </c>
      <c r="D101" s="59">
        <f t="shared" ref="D101:D164" si="0">C101/$C$99</f>
        <v>0.32482861492858051</v>
      </c>
      <c r="E101" s="58"/>
    </row>
    <row r="102" spans="1:5" x14ac:dyDescent="0.2">
      <c r="A102" s="56">
        <v>5111</v>
      </c>
      <c r="B102" s="53" t="s">
        <v>364</v>
      </c>
      <c r="C102" s="57">
        <v>31329507.100000001</v>
      </c>
      <c r="D102" s="59">
        <f t="shared" si="0"/>
        <v>0.16839363531526841</v>
      </c>
      <c r="E102" s="58"/>
    </row>
    <row r="103" spans="1:5" x14ac:dyDescent="0.2">
      <c r="A103" s="56">
        <v>5112</v>
      </c>
      <c r="B103" s="53" t="s">
        <v>365</v>
      </c>
      <c r="C103" s="57">
        <v>4644067.7699999996</v>
      </c>
      <c r="D103" s="59">
        <f t="shared" si="0"/>
        <v>2.4961498817859529E-2</v>
      </c>
      <c r="E103" s="58"/>
    </row>
    <row r="104" spans="1:5" x14ac:dyDescent="0.2">
      <c r="A104" s="56">
        <v>5113</v>
      </c>
      <c r="B104" s="53" t="s">
        <v>366</v>
      </c>
      <c r="C104" s="57">
        <v>3548089.52</v>
      </c>
      <c r="D104" s="59">
        <f t="shared" si="0"/>
        <v>1.907070196762865E-2</v>
      </c>
      <c r="E104" s="58"/>
    </row>
    <row r="105" spans="1:5" x14ac:dyDescent="0.2">
      <c r="A105" s="56">
        <v>5114</v>
      </c>
      <c r="B105" s="53" t="s">
        <v>367</v>
      </c>
      <c r="C105" s="57">
        <v>6490474.9699999997</v>
      </c>
      <c r="D105" s="59">
        <f t="shared" si="0"/>
        <v>3.4885792222408042E-2</v>
      </c>
      <c r="E105" s="58"/>
    </row>
    <row r="106" spans="1:5" x14ac:dyDescent="0.2">
      <c r="A106" s="56">
        <v>5115</v>
      </c>
      <c r="B106" s="53" t="s">
        <v>368</v>
      </c>
      <c r="C106" s="57">
        <v>14421976.09</v>
      </c>
      <c r="D106" s="59">
        <f t="shared" si="0"/>
        <v>7.7516986605415839E-2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11184620.58</v>
      </c>
      <c r="D108" s="59">
        <f t="shared" si="0"/>
        <v>6.0116455489597084E-2</v>
      </c>
      <c r="E108" s="58"/>
    </row>
    <row r="109" spans="1:5" x14ac:dyDescent="0.2">
      <c r="A109" s="56">
        <v>5121</v>
      </c>
      <c r="B109" s="53" t="s">
        <v>371</v>
      </c>
      <c r="C109" s="57">
        <v>1292517.97</v>
      </c>
      <c r="D109" s="59">
        <f t="shared" si="0"/>
        <v>6.9471823793426681E-3</v>
      </c>
      <c r="E109" s="58"/>
    </row>
    <row r="110" spans="1:5" x14ac:dyDescent="0.2">
      <c r="A110" s="56">
        <v>5122</v>
      </c>
      <c r="B110" s="53" t="s">
        <v>372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837372.1</v>
      </c>
      <c r="D112" s="59">
        <f t="shared" si="0"/>
        <v>4.500809143932573E-3</v>
      </c>
      <c r="E112" s="58"/>
    </row>
    <row r="113" spans="1:5" x14ac:dyDescent="0.2">
      <c r="A113" s="56">
        <v>5125</v>
      </c>
      <c r="B113" s="53" t="s">
        <v>375</v>
      </c>
      <c r="C113" s="57">
        <v>10065.08</v>
      </c>
      <c r="D113" s="59">
        <f t="shared" si="0"/>
        <v>5.4099012969757245E-5</v>
      </c>
      <c r="E113" s="58"/>
    </row>
    <row r="114" spans="1:5" x14ac:dyDescent="0.2">
      <c r="A114" s="56">
        <v>5126</v>
      </c>
      <c r="B114" s="53" t="s">
        <v>376</v>
      </c>
      <c r="C114" s="57">
        <v>8128263.0099999998</v>
      </c>
      <c r="D114" s="59">
        <f t="shared" si="0"/>
        <v>4.3688774058386823E-2</v>
      </c>
      <c r="E114" s="58"/>
    </row>
    <row r="115" spans="1:5" x14ac:dyDescent="0.2">
      <c r="A115" s="56">
        <v>5127</v>
      </c>
      <c r="B115" s="53" t="s">
        <v>377</v>
      </c>
      <c r="C115" s="57">
        <v>642587.28</v>
      </c>
      <c r="D115" s="59">
        <f t="shared" si="0"/>
        <v>3.4538560642261196E-3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273815.14</v>
      </c>
      <c r="D117" s="59">
        <f t="shared" si="0"/>
        <v>1.4717348307391393E-3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40794698.75999999</v>
      </c>
      <c r="D118" s="59">
        <f t="shared" si="0"/>
        <v>0.21926829566328129</v>
      </c>
      <c r="E118" s="58"/>
    </row>
    <row r="119" spans="1:5" x14ac:dyDescent="0.2">
      <c r="A119" s="56">
        <v>5131</v>
      </c>
      <c r="B119" s="53" t="s">
        <v>381</v>
      </c>
      <c r="C119" s="57">
        <v>16002325.710000001</v>
      </c>
      <c r="D119" s="59">
        <f t="shared" si="0"/>
        <v>8.6011241453775811E-2</v>
      </c>
      <c r="E119" s="58"/>
    </row>
    <row r="120" spans="1:5" x14ac:dyDescent="0.2">
      <c r="A120" s="56">
        <v>5132</v>
      </c>
      <c r="B120" s="53" t="s">
        <v>382</v>
      </c>
      <c r="C120" s="57">
        <v>6862448.4800000004</v>
      </c>
      <c r="D120" s="59">
        <f t="shared" si="0"/>
        <v>3.6885120567726332E-2</v>
      </c>
      <c r="E120" s="58"/>
    </row>
    <row r="121" spans="1:5" x14ac:dyDescent="0.2">
      <c r="A121" s="56">
        <v>5133</v>
      </c>
      <c r="B121" s="53" t="s">
        <v>383</v>
      </c>
      <c r="C121" s="57">
        <v>6700664.9900000002</v>
      </c>
      <c r="D121" s="59">
        <f t="shared" si="0"/>
        <v>3.6015547039865391E-2</v>
      </c>
      <c r="E121" s="58"/>
    </row>
    <row r="122" spans="1:5" x14ac:dyDescent="0.2">
      <c r="A122" s="56">
        <v>5134</v>
      </c>
      <c r="B122" s="53" t="s">
        <v>384</v>
      </c>
      <c r="C122" s="57">
        <v>430513.58</v>
      </c>
      <c r="D122" s="59">
        <f t="shared" si="0"/>
        <v>2.3139766149972603E-3</v>
      </c>
      <c r="E122" s="58"/>
    </row>
    <row r="123" spans="1:5" x14ac:dyDescent="0.2">
      <c r="A123" s="56">
        <v>5135</v>
      </c>
      <c r="B123" s="53" t="s">
        <v>385</v>
      </c>
      <c r="C123" s="57">
        <v>2389171.13</v>
      </c>
      <c r="D123" s="59">
        <f t="shared" si="0"/>
        <v>1.2841606817714271E-2</v>
      </c>
      <c r="E123" s="58"/>
    </row>
    <row r="124" spans="1:5" x14ac:dyDescent="0.2">
      <c r="A124" s="56">
        <v>5136</v>
      </c>
      <c r="B124" s="53" t="s">
        <v>386</v>
      </c>
      <c r="C124" s="57">
        <v>1702386.78</v>
      </c>
      <c r="D124" s="59">
        <f t="shared" si="0"/>
        <v>9.1501949801455398E-3</v>
      </c>
      <c r="E124" s="58"/>
    </row>
    <row r="125" spans="1:5" x14ac:dyDescent="0.2">
      <c r="A125" s="56">
        <v>5137</v>
      </c>
      <c r="B125" s="53" t="s">
        <v>387</v>
      </c>
      <c r="C125" s="57">
        <v>35981.760000000002</v>
      </c>
      <c r="D125" s="59">
        <f t="shared" si="0"/>
        <v>1.9339912856278268E-4</v>
      </c>
      <c r="E125" s="58"/>
    </row>
    <row r="126" spans="1:5" x14ac:dyDescent="0.2">
      <c r="A126" s="56">
        <v>5138</v>
      </c>
      <c r="B126" s="53" t="s">
        <v>388</v>
      </c>
      <c r="C126" s="57">
        <v>1930470.71</v>
      </c>
      <c r="D126" s="59">
        <f t="shared" si="0"/>
        <v>1.0376128155764929E-2</v>
      </c>
      <c r="E126" s="58"/>
    </row>
    <row r="127" spans="1:5" x14ac:dyDescent="0.2">
      <c r="A127" s="56">
        <v>5139</v>
      </c>
      <c r="B127" s="53" t="s">
        <v>389</v>
      </c>
      <c r="C127" s="57">
        <v>4740735.62</v>
      </c>
      <c r="D127" s="59">
        <f t="shared" si="0"/>
        <v>2.5481080904729038E-2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34484831.089999996</v>
      </c>
      <c r="D128" s="59">
        <f t="shared" si="0"/>
        <v>0.18535325346622158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6247200</v>
      </c>
      <c r="D129" s="59">
        <f t="shared" si="0"/>
        <v>3.3578208402185325E-2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6247200</v>
      </c>
      <c r="D131" s="59">
        <f t="shared" si="0"/>
        <v>3.3578208402185325E-2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28148528.649999999</v>
      </c>
      <c r="D138" s="59">
        <f t="shared" si="0"/>
        <v>0.15129612646058782</v>
      </c>
      <c r="E138" s="58"/>
    </row>
    <row r="139" spans="1:5" x14ac:dyDescent="0.2">
      <c r="A139" s="56">
        <v>5241</v>
      </c>
      <c r="B139" s="53" t="s">
        <v>399</v>
      </c>
      <c r="C139" s="57">
        <v>26215262.649999999</v>
      </c>
      <c r="D139" s="59">
        <f t="shared" si="0"/>
        <v>0.14090497384103678</v>
      </c>
      <c r="E139" s="58"/>
    </row>
    <row r="140" spans="1:5" x14ac:dyDescent="0.2">
      <c r="A140" s="56">
        <v>5242</v>
      </c>
      <c r="B140" s="53" t="s">
        <v>400</v>
      </c>
      <c r="C140" s="57">
        <v>429266</v>
      </c>
      <c r="D140" s="59">
        <f t="shared" si="0"/>
        <v>2.3072709706704582E-3</v>
      </c>
      <c r="E140" s="58"/>
    </row>
    <row r="141" spans="1:5" x14ac:dyDescent="0.2">
      <c r="A141" s="56">
        <v>5243</v>
      </c>
      <c r="B141" s="53" t="s">
        <v>401</v>
      </c>
      <c r="C141" s="57">
        <v>1504000</v>
      </c>
      <c r="D141" s="59">
        <f t="shared" si="0"/>
        <v>8.0838816488805754E-3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89102.44</v>
      </c>
      <c r="D143" s="59">
        <f t="shared" si="0"/>
        <v>4.7891860344845911E-4</v>
      </c>
      <c r="E143" s="58"/>
    </row>
    <row r="144" spans="1:5" x14ac:dyDescent="0.2">
      <c r="A144" s="56">
        <v>5251</v>
      </c>
      <c r="B144" s="53" t="s">
        <v>403</v>
      </c>
      <c r="C144" s="57">
        <v>41621.519999999997</v>
      </c>
      <c r="D144" s="59">
        <f t="shared" si="0"/>
        <v>2.2371239476497062E-4</v>
      </c>
      <c r="E144" s="58"/>
    </row>
    <row r="145" spans="1:5" x14ac:dyDescent="0.2">
      <c r="A145" s="56">
        <v>5252</v>
      </c>
      <c r="B145" s="53" t="s">
        <v>404</v>
      </c>
      <c r="C145" s="57">
        <v>47480.92</v>
      </c>
      <c r="D145" s="59">
        <f t="shared" si="0"/>
        <v>2.5520620868348847E-4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561970.91</v>
      </c>
      <c r="D171" s="59">
        <f t="shared" si="1"/>
        <v>3.020549419251142E-3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561970.91</v>
      </c>
      <c r="D172" s="59">
        <f t="shared" si="1"/>
        <v>3.020549419251142E-3</v>
      </c>
      <c r="E172" s="58"/>
    </row>
    <row r="173" spans="1:5" x14ac:dyDescent="0.2">
      <c r="A173" s="56">
        <v>5411</v>
      </c>
      <c r="B173" s="53" t="s">
        <v>429</v>
      </c>
      <c r="C173" s="57">
        <v>561970.91</v>
      </c>
      <c r="D173" s="59">
        <f t="shared" si="1"/>
        <v>3.020549419251142E-3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2620680.58</v>
      </c>
      <c r="D186" s="59">
        <f t="shared" si="1"/>
        <v>1.4085951893776398E-2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2620680.58</v>
      </c>
      <c r="D187" s="59">
        <f t="shared" si="1"/>
        <v>1.4085951893776398E-2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2620680.58</v>
      </c>
      <c r="D192" s="59">
        <f t="shared" si="1"/>
        <v>1.4085951893776398E-2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35968318.049999997</v>
      </c>
      <c r="D219" s="59">
        <f t="shared" si="1"/>
        <v>0.19332687913929184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35968318.049999997</v>
      </c>
      <c r="D220" s="59">
        <f t="shared" si="1"/>
        <v>0.19332687913929184</v>
      </c>
      <c r="E220" s="58"/>
    </row>
    <row r="221" spans="1:5" x14ac:dyDescent="0.2">
      <c r="A221" s="56">
        <v>5611</v>
      </c>
      <c r="B221" s="53" t="s">
        <v>469</v>
      </c>
      <c r="C221" s="57">
        <v>35968318.049999997</v>
      </c>
      <c r="D221" s="59">
        <f t="shared" si="1"/>
        <v>0.19332687913929184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ht="10.15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ht="10.15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0.4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ht="10.15" x14ac:dyDescent="0.2">
      <c r="A15" s="113"/>
    </row>
    <row r="16" spans="1:2" ht="10.15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ht="10.15" x14ac:dyDescent="0.2">
      <c r="A19" s="15"/>
    </row>
    <row r="20" spans="1:2" ht="10.15" x14ac:dyDescent="0.2">
      <c r="A20" s="15"/>
    </row>
    <row r="21" spans="1:2" ht="10.15" x14ac:dyDescent="0.2">
      <c r="A21" s="15"/>
    </row>
    <row r="22" spans="1:2" ht="10.15" x14ac:dyDescent="0.2">
      <c r="A22" s="15"/>
    </row>
    <row r="23" spans="1:2" ht="10.15" x14ac:dyDescent="0.2">
      <c r="A23" s="15"/>
    </row>
    <row r="24" spans="1:2" ht="10.15" x14ac:dyDescent="0.2">
      <c r="A24" s="15"/>
    </row>
    <row r="25" spans="1:2" ht="10.15" x14ac:dyDescent="0.2">
      <c r="A25" s="15"/>
    </row>
    <row r="26" spans="1:2" ht="10.15" x14ac:dyDescent="0.2">
      <c r="A26" s="15"/>
    </row>
    <row r="27" spans="1:2" ht="10.15" x14ac:dyDescent="0.2">
      <c r="A27" s="15"/>
    </row>
    <row r="28" spans="1:2" ht="10.15" x14ac:dyDescent="0.2">
      <c r="A28" s="15"/>
    </row>
    <row r="29" spans="1:2" ht="10.15" x14ac:dyDescent="0.2">
      <c r="A29" s="15"/>
    </row>
    <row r="30" spans="1:2" ht="10.15" x14ac:dyDescent="0.2">
      <c r="A30" s="15"/>
    </row>
    <row r="31" spans="1:2" ht="10.15" x14ac:dyDescent="0.2">
      <c r="A31" s="15"/>
    </row>
    <row r="32" spans="1:2" ht="10.15" x14ac:dyDescent="0.2">
      <c r="A32" s="15"/>
    </row>
    <row r="33" spans="1:1" ht="10.15" x14ac:dyDescent="0.2">
      <c r="A33" s="15"/>
    </row>
    <row r="34" spans="1:1" ht="10.15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628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629</v>
      </c>
      <c r="B3" s="144"/>
      <c r="C3" s="144"/>
      <c r="D3" s="16" t="s">
        <v>620</v>
      </c>
      <c r="E3" s="30">
        <v>4</v>
      </c>
    </row>
    <row r="5" spans="1:5" ht="10.15" x14ac:dyDescent="0.2">
      <c r="A5" s="32" t="s">
        <v>197</v>
      </c>
      <c r="B5" s="33"/>
      <c r="C5" s="33"/>
      <c r="D5" s="33"/>
      <c r="E5" s="33"/>
    </row>
    <row r="6" spans="1:5" ht="10.15" x14ac:dyDescent="0.2">
      <c r="A6" s="33" t="s">
        <v>175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ht="10.15" x14ac:dyDescent="0.2">
      <c r="A8" s="35">
        <v>3110</v>
      </c>
      <c r="B8" s="31" t="s">
        <v>337</v>
      </c>
      <c r="C8" s="36">
        <v>16698885.800000001</v>
      </c>
    </row>
    <row r="9" spans="1:5" ht="10.15" x14ac:dyDescent="0.2">
      <c r="A9" s="35">
        <v>3120</v>
      </c>
      <c r="B9" s="31" t="s">
        <v>470</v>
      </c>
      <c r="C9" s="36">
        <v>2521453.7400000002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ht="10.15" x14ac:dyDescent="0.2">
      <c r="A12" s="33" t="s">
        <v>177</v>
      </c>
      <c r="B12" s="33"/>
      <c r="C12" s="33"/>
      <c r="D12" s="33"/>
      <c r="E12" s="33"/>
    </row>
    <row r="13" spans="1:5" ht="10.1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ht="10.15" x14ac:dyDescent="0.2">
      <c r="A14" s="35">
        <v>3210</v>
      </c>
      <c r="B14" s="31" t="s">
        <v>473</v>
      </c>
      <c r="C14" s="36">
        <v>18300066.379999999</v>
      </c>
    </row>
    <row r="15" spans="1:5" ht="10.15" x14ac:dyDescent="0.2">
      <c r="A15" s="35">
        <v>3220</v>
      </c>
      <c r="B15" s="31" t="s">
        <v>474</v>
      </c>
      <c r="C15" s="36">
        <v>361583737.49000001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ht="10.15" x14ac:dyDescent="0.2">
      <c r="A21" s="35">
        <v>3240</v>
      </c>
      <c r="B21" s="31" t="s">
        <v>480</v>
      </c>
      <c r="C21" s="36">
        <f>SUM(C22:C24)</f>
        <v>-371298</v>
      </c>
    </row>
    <row r="22" spans="1:3" ht="10.15" x14ac:dyDescent="0.2">
      <c r="A22" s="35">
        <v>3241</v>
      </c>
      <c r="B22" s="31" t="s">
        <v>481</v>
      </c>
      <c r="C22" s="36">
        <v>-371298</v>
      </c>
    </row>
    <row r="23" spans="1:3" ht="10.15" x14ac:dyDescent="0.2">
      <c r="A23" s="35">
        <v>3242</v>
      </c>
      <c r="B23" s="31" t="s">
        <v>482</v>
      </c>
      <c r="C23" s="36">
        <v>0</v>
      </c>
    </row>
    <row r="24" spans="1:3" ht="10.15" x14ac:dyDescent="0.2">
      <c r="A24" s="35">
        <v>3243</v>
      </c>
      <c r="B24" s="31" t="s">
        <v>483</v>
      </c>
      <c r="C24" s="36">
        <v>0</v>
      </c>
    </row>
    <row r="25" spans="1:3" ht="10.15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ht="10.15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3">
      <c r="A1" s="144" t="s">
        <v>628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3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3">
      <c r="A3" s="144" t="s">
        <v>629</v>
      </c>
      <c r="B3" s="144"/>
      <c r="C3" s="144"/>
      <c r="D3" s="16" t="s">
        <v>620</v>
      </c>
      <c r="E3" s="30">
        <v>4</v>
      </c>
    </row>
    <row r="4" spans="1:5" ht="10.15" x14ac:dyDescent="0.2">
      <c r="A4" s="32" t="s">
        <v>197</v>
      </c>
      <c r="B4" s="33"/>
      <c r="C4" s="33"/>
      <c r="D4" s="33"/>
      <c r="E4" s="33"/>
    </row>
    <row r="6" spans="1:5" ht="10.15" x14ac:dyDescent="0.2">
      <c r="A6" s="33" t="s">
        <v>178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ht="10.1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4947274.22</v>
      </c>
      <c r="D9" s="36">
        <v>8678858.1199999992</v>
      </c>
    </row>
    <row r="10" spans="1:5" ht="10.1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ht="10.1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7498649.71</v>
      </c>
      <c r="D12" s="36">
        <v>9838388.1699999999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ht="10.1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ht="10.15" x14ac:dyDescent="0.2">
      <c r="A15" s="35">
        <v>1110</v>
      </c>
      <c r="B15" s="31" t="s">
        <v>492</v>
      </c>
      <c r="C15" s="36">
        <f>SUM(C8:C14)</f>
        <v>12445923.93</v>
      </c>
      <c r="D15" s="36">
        <f>SUM(D8:D14)</f>
        <v>18517246.289999999</v>
      </c>
    </row>
    <row r="18" spans="1:5" ht="10.15" x14ac:dyDescent="0.2">
      <c r="A18" s="33" t="s">
        <v>179</v>
      </c>
      <c r="B18" s="33"/>
      <c r="C18" s="33"/>
      <c r="D18" s="33"/>
      <c r="E18" s="33"/>
    </row>
    <row r="19" spans="1:5" ht="10.1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ht="10.15" x14ac:dyDescent="0.2">
      <c r="A20" s="35">
        <v>1230</v>
      </c>
      <c r="B20" s="31" t="s">
        <v>231</v>
      </c>
      <c r="C20" s="36">
        <f>SUM(C21:C27)</f>
        <v>377145418.38999999</v>
      </c>
    </row>
    <row r="21" spans="1:5" ht="10.15" x14ac:dyDescent="0.2">
      <c r="A21" s="35">
        <v>1231</v>
      </c>
      <c r="B21" s="31" t="s">
        <v>232</v>
      </c>
      <c r="C21" s="36">
        <v>6789229.6399999997</v>
      </c>
    </row>
    <row r="22" spans="1:5" ht="10.15" x14ac:dyDescent="0.2">
      <c r="A22" s="35">
        <v>1232</v>
      </c>
      <c r="B22" s="31" t="s">
        <v>233</v>
      </c>
      <c r="C22" s="36">
        <v>0</v>
      </c>
    </row>
    <row r="23" spans="1:5" ht="10.15" x14ac:dyDescent="0.2">
      <c r="A23" s="35">
        <v>1233</v>
      </c>
      <c r="B23" s="31" t="s">
        <v>234</v>
      </c>
      <c r="C23" s="36">
        <v>4760402.74</v>
      </c>
    </row>
    <row r="24" spans="1:5" ht="10.1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361390591.95999998</v>
      </c>
    </row>
    <row r="26" spans="1:5" ht="10.15" x14ac:dyDescent="0.2">
      <c r="A26" s="35">
        <v>1236</v>
      </c>
      <c r="B26" s="31" t="s">
        <v>237</v>
      </c>
      <c r="C26" s="36">
        <v>4205194.05</v>
      </c>
    </row>
    <row r="27" spans="1:5" ht="10.15" x14ac:dyDescent="0.2">
      <c r="A27" s="35">
        <v>1239</v>
      </c>
      <c r="B27" s="31" t="s">
        <v>238</v>
      </c>
      <c r="C27" s="36">
        <v>0</v>
      </c>
    </row>
    <row r="28" spans="1:5" ht="10.15" x14ac:dyDescent="0.2">
      <c r="A28" s="35">
        <v>1240</v>
      </c>
      <c r="B28" s="31" t="s">
        <v>239</v>
      </c>
      <c r="C28" s="36">
        <f>SUM(C29:C36)</f>
        <v>35127046.460000001</v>
      </c>
    </row>
    <row r="29" spans="1:5" x14ac:dyDescent="0.2">
      <c r="A29" s="35">
        <v>1241</v>
      </c>
      <c r="B29" s="31" t="s">
        <v>240</v>
      </c>
      <c r="C29" s="36">
        <v>4309060.82</v>
      </c>
    </row>
    <row r="30" spans="1:5" ht="10.15" x14ac:dyDescent="0.2">
      <c r="A30" s="35">
        <v>1242</v>
      </c>
      <c r="B30" s="31" t="s">
        <v>241</v>
      </c>
      <c r="C30" s="36">
        <v>619756.27</v>
      </c>
    </row>
    <row r="31" spans="1:5" x14ac:dyDescent="0.2">
      <c r="A31" s="35">
        <v>1243</v>
      </c>
      <c r="B31" s="31" t="s">
        <v>242</v>
      </c>
      <c r="C31" s="36">
        <v>206656.68</v>
      </c>
    </row>
    <row r="32" spans="1:5" x14ac:dyDescent="0.2">
      <c r="A32" s="35">
        <v>1244</v>
      </c>
      <c r="B32" s="31" t="s">
        <v>243</v>
      </c>
      <c r="C32" s="36">
        <v>15670026.66</v>
      </c>
    </row>
    <row r="33" spans="1:5" ht="10.15" x14ac:dyDescent="0.2">
      <c r="A33" s="35">
        <v>1245</v>
      </c>
      <c r="B33" s="31" t="s">
        <v>244</v>
      </c>
      <c r="C33" s="36">
        <v>25520</v>
      </c>
    </row>
    <row r="34" spans="1:5" ht="10.15" x14ac:dyDescent="0.2">
      <c r="A34" s="35">
        <v>1246</v>
      </c>
      <c r="B34" s="31" t="s">
        <v>245</v>
      </c>
      <c r="C34" s="36">
        <v>14261458.029999999</v>
      </c>
    </row>
    <row r="35" spans="1:5" ht="10.15" x14ac:dyDescent="0.2">
      <c r="A35" s="35">
        <v>1247</v>
      </c>
      <c r="B35" s="31" t="s">
        <v>246</v>
      </c>
      <c r="C35" s="36">
        <v>34568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278400</v>
      </c>
    </row>
    <row r="38" spans="1:5" x14ac:dyDescent="0.2">
      <c r="A38" s="35">
        <v>1251</v>
      </c>
      <c r="B38" s="31" t="s">
        <v>250</v>
      </c>
      <c r="C38" s="36">
        <v>278400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2620680.58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2620680.58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2620680.58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636200</v>
      </c>
      <c r="D78" s="36">
        <f>SUM(D79:D80)</f>
        <v>35968318.049999997</v>
      </c>
    </row>
    <row r="79" spans="1:4" x14ac:dyDescent="0.2">
      <c r="A79" s="35">
        <v>5610</v>
      </c>
      <c r="B79" s="31" t="s">
        <v>468</v>
      </c>
      <c r="C79" s="36">
        <f>C80</f>
        <v>636200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636200</v>
      </c>
      <c r="D80" s="36">
        <v>35968318.049999997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ht="10.15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2022-02-14T15:53:58Z</cp:lastPrinted>
  <dcterms:created xsi:type="dcterms:W3CDTF">2012-12-11T20:36:24Z</dcterms:created>
  <dcterms:modified xsi:type="dcterms:W3CDTF">2022-02-14T15:54:09Z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